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liv89\Desktop\BLANKETID\"/>
    </mc:Choice>
  </mc:AlternateContent>
  <bookViews>
    <workbookView xWindow="0" yWindow="0" windowWidth="19200" windowHeight="11460"/>
  </bookViews>
  <sheets>
    <sheet name="aruannne" sheetId="1" r:id="rId1"/>
    <sheet name="Abileht" sheetId="3" r:id="rId2"/>
    <sheet name="näid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2" l="1"/>
  <c r="G39" i="2"/>
  <c r="G35" i="2"/>
  <c r="G34" i="2"/>
  <c r="F18" i="2"/>
  <c r="F20" i="2" s="1"/>
  <c r="F12" i="2"/>
  <c r="F7" i="2"/>
  <c r="F6" i="2"/>
  <c r="F4" i="2"/>
  <c r="F14" i="2"/>
  <c r="F15" i="2" s="1"/>
  <c r="F13" i="2"/>
  <c r="G38" i="1"/>
  <c r="F16" i="1"/>
  <c r="F28" i="1" l="1"/>
  <c r="F27" i="1"/>
  <c r="F29" i="1" s="1"/>
  <c r="G33" i="1"/>
  <c r="G34" i="1"/>
  <c r="G35" i="1"/>
  <c r="G36" i="1"/>
  <c r="F12" i="1" l="1"/>
  <c r="F11" i="1"/>
  <c r="F10" i="1"/>
  <c r="F13" i="1" s="1"/>
  <c r="G36" i="2" l="1"/>
  <c r="F25" i="2"/>
  <c r="F23" i="2"/>
  <c r="F8" i="2"/>
  <c r="F9" i="2" s="1"/>
  <c r="G32" i="1"/>
  <c r="G37" i="1" s="1"/>
  <c r="F17" i="1"/>
  <c r="F18" i="1"/>
  <c r="F4" i="1"/>
  <c r="F26" i="2" l="1"/>
  <c r="F19" i="1"/>
  <c r="F5" i="1"/>
  <c r="F7" i="1" s="1"/>
  <c r="F23" i="1"/>
  <c r="F22" i="1"/>
  <c r="F6" i="1"/>
  <c r="F24" i="1" l="1"/>
</calcChain>
</file>

<file path=xl/comments1.xml><?xml version="1.0" encoding="utf-8"?>
<comments xmlns="http://schemas.openxmlformats.org/spreadsheetml/2006/main">
  <authors>
    <author>Aili Vesselov</author>
    <author>Rutt Riitsaar</author>
  </authors>
  <commentList>
    <comment ref="E1" authorId="0" shapeId="0">
      <text>
        <r>
          <rPr>
            <b/>
            <sz val="9"/>
            <color indexed="81"/>
            <rFont val="Tahoma"/>
            <charset val="1"/>
          </rPr>
          <t>vastavalt sügis-või kevadsemester ja aastaarv</t>
        </r>
      </text>
    </comment>
    <comment ref="G15" authorId="1" shapeId="0">
      <text>
        <r>
          <rPr>
            <b/>
            <sz val="9"/>
            <color rgb="FF000000"/>
            <rFont val="Tahoma"/>
            <family val="2"/>
          </rPr>
          <t>Rutt Riitsaar: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kui sooritatud osaliselt siis % n 25% või 5 %</t>
        </r>
      </text>
    </comment>
    <comment ref="G26" authorId="1" shapeId="0">
      <text>
        <r>
          <rPr>
            <b/>
            <sz val="9"/>
            <color rgb="FF000000"/>
            <rFont val="Tahoma"/>
            <family val="2"/>
          </rPr>
          <t>Rutt Riitsaar: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kui sooritatud osaliselt % maht: siis n 25 % või 50 % </t>
        </r>
      </text>
    </comment>
  </commentList>
</comments>
</file>

<file path=xl/comments2.xml><?xml version="1.0" encoding="utf-8"?>
<comments xmlns="http://schemas.openxmlformats.org/spreadsheetml/2006/main">
  <authors>
    <author>Rutt Riitsaar</author>
  </authors>
  <commentList>
    <comment ref="G17" authorId="0" shapeId="0">
      <text>
        <r>
          <rPr>
            <b/>
            <sz val="9"/>
            <color rgb="FF000000"/>
            <rFont val="Tahoma"/>
            <family val="2"/>
          </rPr>
          <t>Rutt Riitsaar: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kui sooritatud osaliselt siis % n 25% või 5 %</t>
        </r>
      </text>
    </comment>
    <comment ref="G22" authorId="0" shapeId="0">
      <text>
        <r>
          <rPr>
            <b/>
            <sz val="9"/>
            <color rgb="FF000000"/>
            <rFont val="Tahoma"/>
            <family val="2"/>
          </rPr>
          <t>Rutt Riitsaar: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kui sooritatud osaliselt % maht: siis n 25 % või 50 % </t>
        </r>
      </text>
    </comment>
    <comment ref="G28" authorId="0" shapeId="0">
      <text>
        <r>
          <rPr>
            <b/>
            <sz val="9"/>
            <color rgb="FF000000"/>
            <rFont val="Tahoma"/>
            <family val="2"/>
          </rPr>
          <t>Rutt Riitsaar: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kui sooritatud osaliselt % maht: siis n 25 % või 50 % </t>
        </r>
      </text>
    </comment>
  </commentList>
</comments>
</file>

<file path=xl/sharedStrings.xml><?xml version="1.0" encoding="utf-8"?>
<sst xmlns="http://schemas.openxmlformats.org/spreadsheetml/2006/main" count="215" uniqueCount="91">
  <si>
    <t>sügissemester 2018/2019</t>
  </si>
  <si>
    <t>praktika liik</t>
  </si>
  <si>
    <t>jrk nr</t>
  </si>
  <si>
    <t xml:space="preserve">summa </t>
  </si>
  <si>
    <t>PRAKTIKATE KOORDINEERIMINE</t>
  </si>
  <si>
    <t xml:space="preserve">koordinaator </t>
  </si>
  <si>
    <t xml:space="preserve">Praktikate tegevusaruanne Tartu Ülikoolile     </t>
  </si>
  <si>
    <t>summa kokku koordineerimise eest</t>
  </si>
  <si>
    <t>kogusumma</t>
  </si>
  <si>
    <t xml:space="preserve">kuupäev: </t>
  </si>
  <si>
    <t>Aruande koostaja:</t>
  </si>
  <si>
    <t>tasustatavad tunnid</t>
  </si>
  <si>
    <t xml:space="preserve">Asutus: </t>
  </si>
  <si>
    <t xml:space="preserve">periood: </t>
  </si>
  <si>
    <t xml:space="preserve">Põhipraktika </t>
  </si>
  <si>
    <t xml:space="preserve">üliõpilane/üliõpilased </t>
  </si>
  <si>
    <t xml:space="preserve">PRAKTIKATE JUHENDAMINE: PIDEV PRAKTIKA </t>
  </si>
  <si>
    <t xml:space="preserve">PRAKTIKATE JUHENDAMINE: PÕHIPRAKTIKA </t>
  </si>
  <si>
    <t>märkused</t>
  </si>
  <si>
    <t>summa kokku muud praktikad eest:</t>
  </si>
  <si>
    <t xml:space="preserve">summa kokku põhipraktikate eest </t>
  </si>
  <si>
    <t>summa kokku pideva praktika eest</t>
  </si>
  <si>
    <t>üliõpilane/üliõpilaste arv</t>
  </si>
  <si>
    <t xml:space="preserve">  õppekava</t>
  </si>
  <si>
    <t>Kaisa Kann</t>
  </si>
  <si>
    <t>Vaike Juhkam</t>
  </si>
  <si>
    <t>kutseõpetaja</t>
  </si>
  <si>
    <t>Jüri Karu</t>
  </si>
  <si>
    <t>Veiko Kala</t>
  </si>
  <si>
    <t>Kaisa Vesi, Mall Tuul</t>
  </si>
  <si>
    <t>maarika muru</t>
  </si>
  <si>
    <t>kunstide ja tehnoloogia õp</t>
  </si>
  <si>
    <t>summa kokku PPP 3. osa eest</t>
  </si>
  <si>
    <t xml:space="preserve">juhendaja </t>
  </si>
  <si>
    <t>Tasustatavad tunnid vastavalt üliõpilaste arvule või rühmale *</t>
  </si>
  <si>
    <t>ei ole vajalik</t>
  </si>
  <si>
    <t>Erijuhtum (kirjeldus)</t>
  </si>
  <si>
    <t>Märkused</t>
  </si>
  <si>
    <t>MUU PRAKTIKA</t>
  </si>
  <si>
    <t>Praktikate tegevusaruanne Tartu Ülikoolile</t>
  </si>
  <si>
    <t xml:space="preserve"> PRAKTIKATE JUHENDAMINE: PIDEV PEDAGOOGILINE PRAKTIKA 1. osa</t>
  </si>
  <si>
    <t>summa kokku PPP 1. osa eest</t>
  </si>
  <si>
    <t>PRAKTIKATE JUHENDAMINE: PIDEV PEDAGOOGILINE PRAKTIKA 3. osa</t>
  </si>
  <si>
    <t>* Tasustatavad tunnid ühe üliõpilase puhul 3 t; kahe üliõpilase puhul 4,5 t; kolme ja enama üliõpilase puhul 5,25 t</t>
  </si>
  <si>
    <t>mentor</t>
  </si>
  <si>
    <t xml:space="preserve">Pidev pedagoogiline praktika </t>
  </si>
  <si>
    <t>Pidev praktika (1 üliõpilane=1 rühm)</t>
  </si>
  <si>
    <t>Muud praktikaliigid (1 üliõpilane=1 rühm)</t>
  </si>
  <si>
    <t xml:space="preserve">Pidev pedagoogiline praktika: </t>
  </si>
  <si>
    <t>Pidev praktika:</t>
  </si>
  <si>
    <t>Põhipraktika:</t>
  </si>
  <si>
    <t>kui 3-8 üliõpilast asutuses, siis tasu 1 t*10*1.338</t>
  </si>
  <si>
    <t>kui 9 ja enam üliõpilast asutuses, siis tasu 1t*10*1,338*3</t>
  </si>
  <si>
    <t>kui 3-8 üliõpilast asutuses, siis tasu 2 t*10*1.338</t>
  </si>
  <si>
    <t>kui 9 ja enam üliõpilast asutuses, siis tasu 2t*10*1,338*3</t>
  </si>
  <si>
    <t>kui 3-8 üliõpilast asutuses, siis tasu 3 t*10*1.338</t>
  </si>
  <si>
    <t>kui 9 ja enam üliõpilast asutuses, siis tasu 3t*10*1,338*3</t>
  </si>
  <si>
    <t xml:space="preserve">Erijuhtum </t>
  </si>
  <si>
    <t xml:space="preserve">kui üliõpilaste arv igas praktikaliigis jääb alla miinimumi ühes  semestris, siis tasu 2t*10*1,338  </t>
  </si>
  <si>
    <t>Mari Maasikas; Ülle Pai</t>
  </si>
  <si>
    <t>PRAKTIKATE JUHENDAMINE: PIDEV PEDAGOOGILINE PRAKTIKA 1 osa</t>
  </si>
  <si>
    <t>Kaja Nurm</t>
  </si>
  <si>
    <t xml:space="preserve">Mati, Kati, Juta </t>
  </si>
  <si>
    <t>Jüri Pilv</t>
  </si>
  <si>
    <t>Tiia Tali</t>
  </si>
  <si>
    <t xml:space="preserve">ajalugu </t>
  </si>
  <si>
    <t>Kati Karu</t>
  </si>
  <si>
    <t>Tasustatavad tunnid vastavalt üliõpilaste arvule või rühmale**</t>
  </si>
  <si>
    <t>** Tasustatavad tunnid ühe üliõpilase puhul 2 t; kahe üliõpilase puhul 3 t; kolme ja enama üliõpilase puhul 3,5 t</t>
  </si>
  <si>
    <t>tasustatavad tunnid (vastavalt juhendatud tundide osakaalule)***</t>
  </si>
  <si>
    <t>*** Tasustatavad tunnid ühe üliõpilase puhul 6 t; kahe üliõpilase puhul 9 t; kolme ja enama üliõpilase puhul 10,5 t</t>
  </si>
  <si>
    <t>tasustatavad tunnid (vastavalt juhendatud tundide osakaalule)****</t>
  </si>
  <si>
    <t>**** Kogu põhipraktika tasustatud tundide maht 24 t. Kui üliõpilane sooritab koolis ühe osa nt 50% (20 t) oma põhipraktikast, siis tasustatakse 12 tundi)</t>
  </si>
  <si>
    <t>**Tasustatavad tunnid ühe üliõpilase puhul 2 t; kahe üliõpilase puhul 3 t; kolme ja enama üliõpilase puhul 3,5 t</t>
  </si>
  <si>
    <t>Tasustatavad tunnid vastavalt üliõpilaste arvule või rühmale ***</t>
  </si>
  <si>
    <t>****Kogu põhipraktika tasustatud tundide maht 24 t. Kui üliõpilane sooritab koolis ühe osa nt 50% (20 t) oma põhipraktikast, siis tasustatakse 12 tundi)</t>
  </si>
  <si>
    <t>tasustatavad tunnid*****</t>
  </si>
  <si>
    <t>Pidev pedagoogiline praktika</t>
  </si>
  <si>
    <t xml:space="preserve">Kaire Kaasik </t>
  </si>
  <si>
    <t>üliõpilane/ üliõpilaste arv</t>
  </si>
  <si>
    <t>*****</t>
  </si>
  <si>
    <t xml:space="preserve">märkused </t>
  </si>
  <si>
    <t xml:space="preserve">Malle Vihm </t>
  </si>
  <si>
    <t>Jüri Pärn</t>
  </si>
  <si>
    <t xml:space="preserve">kui 3 üliõpilast asutuses semestris aga igas praktikaliigis jääb alla miinimumi, siis tasu 2t*10*1,338  </t>
  </si>
  <si>
    <t>PRAKTIKATE JUHENDAMINE: PIDEV PEDAGOOGILINE PRAKTIKA 2. ja 3.osa</t>
  </si>
  <si>
    <t>summa kokku PPP 2. ja 3. osa eest</t>
  </si>
  <si>
    <t>ABILEHT</t>
  </si>
  <si>
    <t xml:space="preserve">Tunni tasu asutusele 1 h=13,38 eurot. </t>
  </si>
  <si>
    <t>Bruto tasu mentorile/juhendajale/koordinaatorile 1 h= 10 eurot</t>
  </si>
  <si>
    <t>****Kogu põhipraktika tasustatud tundide maht 24 t. Kui üliõpilane sooritab koolis ühe osa nt 50% (20 t) oma põhipraktikast, siis tasustatakse 12 tundi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</si>
</sst>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6" xfId="0" applyFill="1" applyBorder="1"/>
    <xf numFmtId="0" fontId="6" fillId="0" borderId="0" xfId="0" applyFont="1"/>
    <xf numFmtId="0" fontId="7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0" borderId="11" xfId="0" applyFont="1" applyFill="1" applyBorder="1"/>
    <xf numFmtId="0" fontId="6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6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6" xfId="0" applyFont="1" applyFill="1" applyBorder="1"/>
    <xf numFmtId="0" fontId="6" fillId="0" borderId="1" xfId="0" applyFont="1" applyBorder="1" applyAlignment="1">
      <alignment horizontal="right"/>
    </xf>
    <xf numFmtId="0" fontId="6" fillId="0" borderId="0" xfId="0" applyFont="1" applyFill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Border="1"/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Border="1"/>
    <xf numFmtId="0" fontId="6" fillId="0" borderId="15" xfId="0" applyFont="1" applyBorder="1"/>
    <xf numFmtId="0" fontId="6" fillId="0" borderId="16" xfId="0" applyFont="1" applyFill="1" applyBorder="1" applyAlignment="1">
      <alignment horizontal="left"/>
    </xf>
    <xf numFmtId="0" fontId="6" fillId="0" borderId="17" xfId="0" applyFont="1" applyBorder="1"/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0" xfId="0" applyFont="1" applyBorder="1"/>
    <xf numFmtId="0" fontId="6" fillId="0" borderId="22" xfId="0" applyFont="1" applyBorder="1"/>
    <xf numFmtId="0" fontId="0" fillId="3" borderId="1" xfId="0" applyFill="1" applyBorder="1"/>
    <xf numFmtId="0" fontId="0" fillId="3" borderId="0" xfId="0" applyFill="1"/>
    <xf numFmtId="0" fontId="2" fillId="3" borderId="0" xfId="0" applyFont="1" applyFill="1"/>
    <xf numFmtId="0" fontId="0" fillId="2" borderId="2" xfId="0" applyFill="1" applyBorder="1"/>
    <xf numFmtId="0" fontId="0" fillId="0" borderId="5" xfId="0" applyBorder="1"/>
    <xf numFmtId="0" fontId="0" fillId="2" borderId="23" xfId="0" applyFill="1" applyBorder="1"/>
    <xf numFmtId="0" fontId="0" fillId="2" borderId="24" xfId="0" applyFill="1" applyBorder="1"/>
    <xf numFmtId="0" fontId="6" fillId="0" borderId="0" xfId="0" applyFont="1" applyFill="1" applyBorder="1"/>
    <xf numFmtId="9" fontId="0" fillId="0" borderId="1" xfId="0" applyNumberFormat="1" applyBorder="1"/>
    <xf numFmtId="0" fontId="8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H4" sqref="H4"/>
    </sheetView>
  </sheetViews>
  <sheetFormatPr defaultColWidth="8.7109375" defaultRowHeight="15" x14ac:dyDescent="0.25"/>
  <cols>
    <col min="1" max="1" width="5" style="11" customWidth="1"/>
    <col min="2" max="2" width="24.28515625" style="11" customWidth="1"/>
    <col min="3" max="3" width="16.28515625" style="11" customWidth="1"/>
    <col min="4" max="4" width="19.7109375" style="11" customWidth="1"/>
    <col min="5" max="5" width="21.28515625" style="11" customWidth="1"/>
    <col min="6" max="6" width="20.7109375" style="11" customWidth="1"/>
    <col min="7" max="7" width="11.28515625" style="11" customWidth="1"/>
    <col min="8" max="8" width="17.7109375" style="11" customWidth="1"/>
    <col min="9" max="9" width="8.7109375" style="11"/>
    <col min="10" max="10" width="18.28515625" style="11" customWidth="1"/>
    <col min="11" max="16384" width="8.7109375" style="11"/>
  </cols>
  <sheetData>
    <row r="1" spans="1:8" x14ac:dyDescent="0.25">
      <c r="B1" s="12" t="s">
        <v>39</v>
      </c>
      <c r="C1" s="12"/>
      <c r="D1" s="12"/>
      <c r="E1" s="12" t="s">
        <v>13</v>
      </c>
      <c r="F1" s="12"/>
      <c r="G1" s="12"/>
    </row>
    <row r="2" spans="1:8" x14ac:dyDescent="0.25">
      <c r="A2" s="57" t="s">
        <v>40</v>
      </c>
      <c r="B2" s="57"/>
      <c r="C2" s="57"/>
      <c r="D2" s="57"/>
      <c r="E2" s="57"/>
      <c r="F2" s="57"/>
      <c r="G2" s="57"/>
    </row>
    <row r="3" spans="1:8" ht="45" x14ac:dyDescent="0.25">
      <c r="A3" s="13" t="s">
        <v>2</v>
      </c>
      <c r="B3" s="13" t="s">
        <v>44</v>
      </c>
      <c r="C3" s="13" t="s">
        <v>23</v>
      </c>
      <c r="D3" s="13" t="s">
        <v>15</v>
      </c>
      <c r="E3" s="14" t="s">
        <v>34</v>
      </c>
      <c r="F3" s="13" t="s">
        <v>3</v>
      </c>
      <c r="G3" s="13" t="s">
        <v>18</v>
      </c>
      <c r="H3" s="15" t="s">
        <v>43</v>
      </c>
    </row>
    <row r="4" spans="1:8" x14ac:dyDescent="0.25">
      <c r="A4" s="16">
        <v>1</v>
      </c>
      <c r="B4" s="16"/>
      <c r="C4" s="17" t="s">
        <v>35</v>
      </c>
      <c r="D4" s="18"/>
      <c r="E4" s="16">
        <v>0</v>
      </c>
      <c r="F4" s="16">
        <f>E4*10*1.338</f>
        <v>0</v>
      </c>
      <c r="G4" s="16"/>
    </row>
    <row r="5" spans="1:8" x14ac:dyDescent="0.25">
      <c r="A5" s="16">
        <v>2</v>
      </c>
      <c r="B5" s="16"/>
      <c r="C5" s="17" t="s">
        <v>35</v>
      </c>
      <c r="D5" s="16"/>
      <c r="E5" s="16">
        <v>0</v>
      </c>
      <c r="F5" s="16">
        <f>E5*10*1.338</f>
        <v>0</v>
      </c>
      <c r="G5" s="16"/>
    </row>
    <row r="6" spans="1:8" x14ac:dyDescent="0.25">
      <c r="A6" s="16">
        <v>3</v>
      </c>
      <c r="B6" s="16"/>
      <c r="C6" s="17" t="s">
        <v>35</v>
      </c>
      <c r="D6" s="16"/>
      <c r="E6" s="16">
        <v>0</v>
      </c>
      <c r="F6" s="16">
        <f>E6*10*1.338</f>
        <v>0</v>
      </c>
      <c r="G6" s="16"/>
    </row>
    <row r="7" spans="1:8" x14ac:dyDescent="0.25">
      <c r="A7" s="58" t="s">
        <v>41</v>
      </c>
      <c r="B7" s="59"/>
      <c r="C7" s="59"/>
      <c r="D7" s="59"/>
      <c r="E7" s="60"/>
      <c r="F7" s="19">
        <f>SUM(F4:F6)</f>
        <v>0</v>
      </c>
      <c r="G7" s="16"/>
    </row>
    <row r="8" spans="1:8" x14ac:dyDescent="0.25">
      <c r="A8" s="57" t="s">
        <v>85</v>
      </c>
      <c r="B8" s="57"/>
      <c r="C8" s="57"/>
      <c r="D8" s="57"/>
      <c r="E8" s="57"/>
      <c r="F8" s="57"/>
      <c r="G8" s="57"/>
      <c r="H8" s="15" t="s">
        <v>73</v>
      </c>
    </row>
    <row r="9" spans="1:8" ht="45" x14ac:dyDescent="0.25">
      <c r="A9" s="13" t="s">
        <v>2</v>
      </c>
      <c r="B9" s="13" t="s">
        <v>44</v>
      </c>
      <c r="C9" s="13" t="s">
        <v>23</v>
      </c>
      <c r="D9" s="13" t="s">
        <v>15</v>
      </c>
      <c r="E9" s="14" t="s">
        <v>67</v>
      </c>
      <c r="F9" s="13" t="s">
        <v>3</v>
      </c>
      <c r="G9" s="13" t="s">
        <v>18</v>
      </c>
    </row>
    <row r="10" spans="1:8" x14ac:dyDescent="0.25">
      <c r="A10" s="20">
        <v>1</v>
      </c>
      <c r="B10" s="20"/>
      <c r="C10" s="20"/>
      <c r="D10" s="20"/>
      <c r="E10" s="20">
        <v>0</v>
      </c>
      <c r="F10" s="20">
        <f>E10*10*1.338</f>
        <v>0</v>
      </c>
      <c r="G10" s="20"/>
    </row>
    <row r="11" spans="1:8" x14ac:dyDescent="0.25">
      <c r="A11" s="20">
        <v>2</v>
      </c>
      <c r="B11" s="20"/>
      <c r="C11" s="20"/>
      <c r="D11" s="20"/>
      <c r="E11" s="20">
        <v>0</v>
      </c>
      <c r="F11" s="20">
        <f>E11*10*1.338</f>
        <v>0</v>
      </c>
      <c r="G11" s="20"/>
    </row>
    <row r="12" spans="1:8" x14ac:dyDescent="0.25">
      <c r="A12" s="20">
        <v>3</v>
      </c>
      <c r="B12" s="20"/>
      <c r="C12" s="20"/>
      <c r="D12" s="20"/>
      <c r="E12" s="20">
        <v>0</v>
      </c>
      <c r="F12" s="20">
        <f>E12*10*1.338</f>
        <v>0</v>
      </c>
      <c r="G12" s="20"/>
    </row>
    <row r="13" spans="1:8" x14ac:dyDescent="0.25">
      <c r="A13" s="67" t="s">
        <v>86</v>
      </c>
      <c r="B13" s="68"/>
      <c r="C13" s="68"/>
      <c r="D13" s="68"/>
      <c r="E13" s="69"/>
      <c r="F13" s="21">
        <f>SUM(F10:F12)</f>
        <v>0</v>
      </c>
      <c r="G13" s="20"/>
    </row>
    <row r="14" spans="1:8" x14ac:dyDescent="0.25">
      <c r="A14" s="62" t="s">
        <v>16</v>
      </c>
      <c r="B14" s="63"/>
      <c r="C14" s="63"/>
      <c r="D14" s="63"/>
      <c r="E14" s="63"/>
      <c r="F14" s="63"/>
      <c r="G14" s="64"/>
    </row>
    <row r="15" spans="1:8" ht="45" x14ac:dyDescent="0.25">
      <c r="A15" s="13" t="s">
        <v>2</v>
      </c>
      <c r="B15" s="13" t="s">
        <v>44</v>
      </c>
      <c r="C15" s="13" t="s">
        <v>23</v>
      </c>
      <c r="D15" s="13" t="s">
        <v>15</v>
      </c>
      <c r="E15" s="14" t="s">
        <v>74</v>
      </c>
      <c r="F15" s="13" t="s">
        <v>3</v>
      </c>
      <c r="G15" s="13" t="s">
        <v>18</v>
      </c>
      <c r="H15" s="15" t="s">
        <v>70</v>
      </c>
    </row>
    <row r="16" spans="1:8" x14ac:dyDescent="0.25">
      <c r="A16" s="16">
        <v>1</v>
      </c>
      <c r="B16" s="16"/>
      <c r="C16" s="16"/>
      <c r="D16" s="16"/>
      <c r="E16" s="16">
        <v>0</v>
      </c>
      <c r="F16" s="16">
        <f>E16*10*1.338</f>
        <v>0</v>
      </c>
      <c r="G16" s="16"/>
    </row>
    <row r="17" spans="1:19" x14ac:dyDescent="0.25">
      <c r="A17" s="16">
        <v>2</v>
      </c>
      <c r="B17" s="16"/>
      <c r="C17" s="16"/>
      <c r="D17" s="16"/>
      <c r="E17" s="16">
        <v>0</v>
      </c>
      <c r="F17" s="16">
        <f>SUM(E17*10*1.338)</f>
        <v>0</v>
      </c>
      <c r="G17" s="16"/>
    </row>
    <row r="18" spans="1:19" x14ac:dyDescent="0.25">
      <c r="A18" s="16">
        <v>3</v>
      </c>
      <c r="B18" s="16"/>
      <c r="C18" s="16"/>
      <c r="D18" s="16"/>
      <c r="E18" s="16">
        <v>0</v>
      </c>
      <c r="F18" s="16">
        <f>SUM(E18*10*1.338)</f>
        <v>0</v>
      </c>
      <c r="G18" s="16"/>
    </row>
    <row r="19" spans="1:19" x14ac:dyDescent="0.25">
      <c r="A19" s="58" t="s">
        <v>21</v>
      </c>
      <c r="B19" s="59"/>
      <c r="C19" s="59"/>
      <c r="D19" s="59"/>
      <c r="E19" s="60"/>
      <c r="F19" s="16">
        <f>SUM(F16:F18)</f>
        <v>0</v>
      </c>
      <c r="G19" s="16"/>
    </row>
    <row r="20" spans="1:19" x14ac:dyDescent="0.25">
      <c r="A20" s="62" t="s">
        <v>17</v>
      </c>
      <c r="B20" s="63"/>
      <c r="C20" s="63"/>
      <c r="D20" s="63"/>
      <c r="E20" s="63"/>
      <c r="F20" s="63"/>
      <c r="G20" s="64"/>
    </row>
    <row r="21" spans="1:19" ht="60" x14ac:dyDescent="0.25">
      <c r="A21" s="13" t="s">
        <v>2</v>
      </c>
      <c r="B21" s="13" t="s">
        <v>33</v>
      </c>
      <c r="C21" s="13" t="s">
        <v>23</v>
      </c>
      <c r="D21" s="13" t="s">
        <v>15</v>
      </c>
      <c r="E21" s="14" t="s">
        <v>71</v>
      </c>
      <c r="F21" s="13" t="s">
        <v>3</v>
      </c>
      <c r="G21" s="13" t="s">
        <v>18</v>
      </c>
      <c r="H21" s="22" t="s">
        <v>75</v>
      </c>
    </row>
    <row r="22" spans="1:19" x14ac:dyDescent="0.25">
      <c r="A22" s="16">
        <v>1</v>
      </c>
      <c r="B22" s="16"/>
      <c r="C22" s="16"/>
      <c r="D22" s="16"/>
      <c r="E22" s="16">
        <v>0</v>
      </c>
      <c r="F22" s="16">
        <f>SUM(E22*10*1.338)</f>
        <v>0</v>
      </c>
      <c r="G22" s="16"/>
    </row>
    <row r="23" spans="1:19" x14ac:dyDescent="0.25">
      <c r="A23" s="16">
        <v>2</v>
      </c>
      <c r="B23" s="16"/>
      <c r="C23" s="16"/>
      <c r="D23" s="16"/>
      <c r="E23" s="16">
        <v>0</v>
      </c>
      <c r="F23" s="16">
        <f>SUM(E23*10*1.338)</f>
        <v>0</v>
      </c>
      <c r="G23" s="16"/>
    </row>
    <row r="24" spans="1:19" x14ac:dyDescent="0.25">
      <c r="A24" s="58" t="s">
        <v>20</v>
      </c>
      <c r="B24" s="59"/>
      <c r="C24" s="59"/>
      <c r="D24" s="59"/>
      <c r="E24" s="60"/>
      <c r="F24" s="19">
        <f>SUM(F22:F23)</f>
        <v>0</v>
      </c>
      <c r="G24" s="16"/>
    </row>
    <row r="25" spans="1:19" x14ac:dyDescent="0.25">
      <c r="A25" s="23"/>
      <c r="B25" s="65" t="s">
        <v>38</v>
      </c>
      <c r="C25" s="65"/>
      <c r="D25" s="65"/>
      <c r="E25" s="65"/>
      <c r="F25" s="65"/>
      <c r="G25" s="66"/>
    </row>
    <row r="26" spans="1:19" x14ac:dyDescent="0.25">
      <c r="A26" s="13" t="s">
        <v>2</v>
      </c>
      <c r="B26" s="13" t="s">
        <v>33</v>
      </c>
      <c r="C26" s="13" t="s">
        <v>23</v>
      </c>
      <c r="D26" s="13" t="s">
        <v>15</v>
      </c>
      <c r="E26" s="24" t="s">
        <v>11</v>
      </c>
      <c r="F26" s="13" t="s">
        <v>3</v>
      </c>
      <c r="G26" s="13" t="s">
        <v>18</v>
      </c>
    </row>
    <row r="27" spans="1:19" x14ac:dyDescent="0.25">
      <c r="A27" s="25"/>
      <c r="B27" s="25"/>
      <c r="C27" s="25"/>
      <c r="D27" s="25"/>
      <c r="E27" s="25">
        <v>0</v>
      </c>
      <c r="F27" s="16">
        <f>SUM(E27*10*1.338)</f>
        <v>0</v>
      </c>
      <c r="G27" s="16"/>
    </row>
    <row r="28" spans="1:19" x14ac:dyDescent="0.25">
      <c r="A28" s="25"/>
      <c r="B28" s="25"/>
      <c r="C28" s="25"/>
      <c r="D28" s="25"/>
      <c r="E28" s="25">
        <v>0</v>
      </c>
      <c r="F28" s="16">
        <f>SUM(E28*10*1.338)</f>
        <v>0</v>
      </c>
      <c r="G28" s="16"/>
    </row>
    <row r="29" spans="1:19" x14ac:dyDescent="0.25">
      <c r="A29" s="58" t="s">
        <v>19</v>
      </c>
      <c r="B29" s="59"/>
      <c r="C29" s="59"/>
      <c r="D29" s="59"/>
      <c r="E29" s="60"/>
      <c r="F29" s="19">
        <f>SUM(F27:F28)</f>
        <v>0</v>
      </c>
      <c r="G29" s="16"/>
    </row>
    <row r="30" spans="1:19" ht="15.75" thickBot="1" x14ac:dyDescent="0.3">
      <c r="A30" s="62" t="s">
        <v>4</v>
      </c>
      <c r="B30" s="65"/>
      <c r="C30" s="65"/>
      <c r="D30" s="65"/>
      <c r="E30" s="65"/>
      <c r="F30" s="66"/>
      <c r="G30" s="65"/>
      <c r="H30" s="66"/>
      <c r="J30" s="28" t="s">
        <v>80</v>
      </c>
      <c r="K30" s="26"/>
      <c r="L30" s="26"/>
      <c r="M30" s="26"/>
      <c r="N30" s="26"/>
    </row>
    <row r="31" spans="1:19" ht="30" x14ac:dyDescent="0.25">
      <c r="A31" s="13" t="s">
        <v>2</v>
      </c>
      <c r="B31" s="13" t="s">
        <v>1</v>
      </c>
      <c r="C31" s="13" t="s">
        <v>5</v>
      </c>
      <c r="D31" s="13" t="s">
        <v>23</v>
      </c>
      <c r="E31" s="13" t="s">
        <v>22</v>
      </c>
      <c r="F31" s="14" t="s">
        <v>76</v>
      </c>
      <c r="G31" s="13" t="s">
        <v>3</v>
      </c>
      <c r="H31" s="13" t="s">
        <v>37</v>
      </c>
      <c r="J31" s="33" t="s">
        <v>57</v>
      </c>
      <c r="K31" s="35" t="s">
        <v>84</v>
      </c>
      <c r="L31" s="36"/>
      <c r="M31" s="36"/>
      <c r="N31" s="37"/>
      <c r="O31" s="38"/>
      <c r="P31" s="38"/>
      <c r="Q31" s="38"/>
      <c r="R31" s="38"/>
      <c r="S31" s="39"/>
    </row>
    <row r="32" spans="1:19" x14ac:dyDescent="0.25">
      <c r="A32" s="20">
        <v>1</v>
      </c>
      <c r="B32" s="20" t="s">
        <v>45</v>
      </c>
      <c r="C32" s="20"/>
      <c r="D32" s="20"/>
      <c r="E32" s="20"/>
      <c r="F32" s="20">
        <v>0</v>
      </c>
      <c r="G32" s="16">
        <f>SUM(F32*10*1.338)</f>
        <v>0</v>
      </c>
      <c r="H32" s="16"/>
      <c r="J32" s="28" t="s">
        <v>48</v>
      </c>
      <c r="K32" s="40" t="s">
        <v>51</v>
      </c>
      <c r="L32" s="29"/>
      <c r="M32" s="29"/>
      <c r="N32" s="30"/>
      <c r="O32" s="34"/>
      <c r="P32" s="34"/>
      <c r="Q32" s="34"/>
      <c r="R32" s="34"/>
      <c r="S32" s="41"/>
    </row>
    <row r="33" spans="1:19" x14ac:dyDescent="0.25">
      <c r="A33" s="20">
        <v>2</v>
      </c>
      <c r="B33" s="20" t="s">
        <v>46</v>
      </c>
      <c r="C33" s="20"/>
      <c r="D33" s="20"/>
      <c r="E33" s="20"/>
      <c r="F33" s="20">
        <v>0</v>
      </c>
      <c r="G33" s="16">
        <f t="shared" ref="G33:G36" si="0">SUM(F33*10*1.338)</f>
        <v>0</v>
      </c>
      <c r="H33" s="16"/>
      <c r="J33" s="26"/>
      <c r="K33" s="42" t="s">
        <v>52</v>
      </c>
      <c r="L33" s="31"/>
      <c r="M33" s="31"/>
      <c r="N33" s="32"/>
      <c r="O33" s="34"/>
      <c r="P33" s="34"/>
      <c r="Q33" s="34"/>
      <c r="R33" s="34"/>
      <c r="S33" s="41"/>
    </row>
    <row r="34" spans="1:19" x14ac:dyDescent="0.25">
      <c r="A34" s="20">
        <v>3</v>
      </c>
      <c r="B34" s="20" t="s">
        <v>14</v>
      </c>
      <c r="C34" s="20"/>
      <c r="D34" s="20"/>
      <c r="E34" s="20"/>
      <c r="F34" s="20">
        <v>0</v>
      </c>
      <c r="G34" s="16">
        <f t="shared" si="0"/>
        <v>0</v>
      </c>
      <c r="H34" s="16"/>
      <c r="J34" s="28" t="s">
        <v>49</v>
      </c>
      <c r="K34" s="40" t="s">
        <v>53</v>
      </c>
      <c r="L34" s="29"/>
      <c r="M34" s="29"/>
      <c r="N34" s="30"/>
      <c r="O34" s="34"/>
      <c r="P34" s="34"/>
      <c r="Q34" s="34"/>
      <c r="R34" s="34"/>
      <c r="S34" s="41"/>
    </row>
    <row r="35" spans="1:19" x14ac:dyDescent="0.25">
      <c r="A35" s="20">
        <v>4</v>
      </c>
      <c r="B35" s="20" t="s">
        <v>47</v>
      </c>
      <c r="C35" s="20"/>
      <c r="D35" s="20"/>
      <c r="E35" s="20"/>
      <c r="F35" s="20">
        <v>0</v>
      </c>
      <c r="G35" s="16">
        <f t="shared" si="0"/>
        <v>0</v>
      </c>
      <c r="H35" s="20"/>
      <c r="J35" s="28"/>
      <c r="K35" s="42" t="s">
        <v>54</v>
      </c>
      <c r="L35" s="31"/>
      <c r="M35" s="31"/>
      <c r="N35" s="32"/>
      <c r="O35" s="34"/>
      <c r="P35" s="34"/>
      <c r="Q35" s="34"/>
      <c r="R35" s="34"/>
      <c r="S35" s="41"/>
    </row>
    <row r="36" spans="1:19" x14ac:dyDescent="0.25">
      <c r="A36" s="20">
        <v>5</v>
      </c>
      <c r="B36" s="20" t="s">
        <v>36</v>
      </c>
      <c r="C36" s="20"/>
      <c r="D36" s="20"/>
      <c r="E36" s="20"/>
      <c r="F36" s="20">
        <v>0</v>
      </c>
      <c r="G36" s="16">
        <f t="shared" si="0"/>
        <v>0</v>
      </c>
      <c r="H36" s="20"/>
      <c r="J36" s="28" t="s">
        <v>50</v>
      </c>
      <c r="K36" s="40" t="s">
        <v>55</v>
      </c>
      <c r="L36" s="29"/>
      <c r="M36" s="29"/>
      <c r="N36" s="30"/>
      <c r="O36" s="34"/>
      <c r="P36" s="34"/>
      <c r="Q36" s="34"/>
      <c r="R36" s="34"/>
      <c r="S36" s="41"/>
    </row>
    <row r="37" spans="1:19" ht="15.75" thickBot="1" x14ac:dyDescent="0.3">
      <c r="A37" s="26"/>
      <c r="B37" s="27"/>
      <c r="C37" s="27"/>
      <c r="D37" s="27"/>
      <c r="E37" s="27"/>
      <c r="F37" s="27" t="s">
        <v>7</v>
      </c>
      <c r="G37" s="16">
        <f>SUM(G32:G36)</f>
        <v>0</v>
      </c>
      <c r="H37" s="16"/>
      <c r="J37" s="26"/>
      <c r="K37" s="43" t="s">
        <v>56</v>
      </c>
      <c r="L37" s="44"/>
      <c r="M37" s="44"/>
      <c r="N37" s="45"/>
      <c r="O37" s="46"/>
      <c r="P37" s="46"/>
      <c r="Q37" s="46"/>
      <c r="R37" s="46"/>
      <c r="S37" s="47"/>
    </row>
    <row r="38" spans="1:19" x14ac:dyDescent="0.25">
      <c r="A38" s="61" t="s">
        <v>8</v>
      </c>
      <c r="B38" s="61"/>
      <c r="C38" s="61"/>
      <c r="D38" s="61"/>
      <c r="E38" s="61"/>
      <c r="F38" s="61"/>
      <c r="G38" s="16">
        <f>SUM(F7+F13+F19+F24+F29+G37)</f>
        <v>0</v>
      </c>
      <c r="H38" s="16"/>
    </row>
    <row r="39" spans="1:19" x14ac:dyDescent="0.25">
      <c r="A39" s="26" t="s">
        <v>12</v>
      </c>
      <c r="B39" s="26"/>
      <c r="C39" s="26"/>
      <c r="D39" s="26"/>
      <c r="E39" s="26"/>
      <c r="F39" s="26"/>
    </row>
    <row r="40" spans="1:19" x14ac:dyDescent="0.25">
      <c r="A40" s="26" t="s">
        <v>10</v>
      </c>
      <c r="B40" s="26"/>
      <c r="C40" s="26"/>
      <c r="D40" s="26"/>
      <c r="E40" s="26"/>
      <c r="F40" s="26"/>
    </row>
    <row r="41" spans="1:19" x14ac:dyDescent="0.25">
      <c r="A41" s="26" t="s">
        <v>9</v>
      </c>
      <c r="B41" s="26"/>
      <c r="C41" s="26"/>
      <c r="D41" s="26"/>
      <c r="E41" s="26"/>
      <c r="F41" s="26"/>
    </row>
    <row r="42" spans="1:19" x14ac:dyDescent="0.25">
      <c r="C42" s="26"/>
      <c r="D42" s="26"/>
      <c r="E42" s="26"/>
      <c r="F42" s="26"/>
    </row>
    <row r="43" spans="1:19" x14ac:dyDescent="0.25">
      <c r="C43" s="26"/>
      <c r="D43" s="26"/>
      <c r="E43" s="26"/>
      <c r="F43" s="26"/>
    </row>
    <row r="44" spans="1:19" x14ac:dyDescent="0.25">
      <c r="A44" s="55"/>
      <c r="B44" s="34"/>
    </row>
    <row r="45" spans="1:19" x14ac:dyDescent="0.25">
      <c r="A45" s="55"/>
      <c r="B45" s="34"/>
    </row>
    <row r="46" spans="1:19" x14ac:dyDescent="0.25">
      <c r="A46" s="55"/>
      <c r="B46" s="34"/>
    </row>
    <row r="47" spans="1:19" x14ac:dyDescent="0.25">
      <c r="A47" s="55"/>
      <c r="B47" s="34"/>
    </row>
    <row r="48" spans="1:19" x14ac:dyDescent="0.25">
      <c r="A48" s="55"/>
      <c r="B48" s="34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</sheetData>
  <mergeCells count="13">
    <mergeCell ref="A2:G2"/>
    <mergeCell ref="A24:E24"/>
    <mergeCell ref="A38:F38"/>
    <mergeCell ref="A14:G14"/>
    <mergeCell ref="A7:E7"/>
    <mergeCell ref="A20:G20"/>
    <mergeCell ref="B25:G25"/>
    <mergeCell ref="A29:E29"/>
    <mergeCell ref="A19:E19"/>
    <mergeCell ref="A8:G8"/>
    <mergeCell ref="A13:E13"/>
    <mergeCell ref="A30:F30"/>
    <mergeCell ref="G30:H30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29" sqref="D29"/>
    </sheetView>
  </sheetViews>
  <sheetFormatPr defaultRowHeight="15" x14ac:dyDescent="0.25"/>
  <sheetData>
    <row r="1" spans="1:13" x14ac:dyDescent="0.25">
      <c r="A1" s="11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5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1" t="s">
        <v>88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1" t="s">
        <v>89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5" t="s">
        <v>70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22" t="s">
        <v>90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9" spans="1:11" ht="15.75" thickBot="1" x14ac:dyDescent="0.3">
      <c r="A19" s="11"/>
      <c r="B19" s="28" t="s">
        <v>80</v>
      </c>
      <c r="C19" s="26"/>
      <c r="D19" s="26"/>
      <c r="E19" s="26"/>
      <c r="F19" s="26"/>
      <c r="G19" s="11"/>
      <c r="H19" s="11"/>
      <c r="I19" s="11"/>
      <c r="J19" s="11"/>
      <c r="K19" s="11"/>
    </row>
    <row r="20" spans="1:11" x14ac:dyDescent="0.25">
      <c r="A20" s="11"/>
      <c r="B20" s="33" t="s">
        <v>57</v>
      </c>
      <c r="C20" s="35" t="s">
        <v>84</v>
      </c>
      <c r="D20" s="36"/>
      <c r="E20" s="36"/>
      <c r="F20" s="37"/>
      <c r="G20" s="38"/>
      <c r="H20" s="38"/>
      <c r="I20" s="38"/>
      <c r="J20" s="38"/>
      <c r="K20" s="39"/>
    </row>
    <row r="21" spans="1:11" x14ac:dyDescent="0.25">
      <c r="A21" s="11"/>
      <c r="B21" s="28" t="s">
        <v>48</v>
      </c>
      <c r="C21" s="40" t="s">
        <v>51</v>
      </c>
      <c r="D21" s="29"/>
      <c r="E21" s="29"/>
      <c r="F21" s="30"/>
      <c r="G21" s="34"/>
      <c r="H21" s="34"/>
      <c r="I21" s="34"/>
      <c r="J21" s="34"/>
      <c r="K21" s="41"/>
    </row>
    <row r="22" spans="1:11" x14ac:dyDescent="0.25">
      <c r="A22" s="11"/>
      <c r="B22" s="26"/>
      <c r="C22" s="42" t="s">
        <v>52</v>
      </c>
      <c r="D22" s="31"/>
      <c r="E22" s="31"/>
      <c r="F22" s="32"/>
      <c r="G22" s="34"/>
      <c r="H22" s="34"/>
      <c r="I22" s="34"/>
      <c r="J22" s="34"/>
      <c r="K22" s="41"/>
    </row>
    <row r="23" spans="1:11" x14ac:dyDescent="0.25">
      <c r="A23" s="11"/>
      <c r="B23" s="28" t="s">
        <v>49</v>
      </c>
      <c r="C23" s="40" t="s">
        <v>53</v>
      </c>
      <c r="D23" s="29"/>
      <c r="E23" s="29"/>
      <c r="F23" s="30"/>
      <c r="G23" s="34"/>
      <c r="H23" s="34"/>
      <c r="I23" s="34"/>
      <c r="J23" s="34"/>
      <c r="K23" s="41"/>
    </row>
    <row r="24" spans="1:11" x14ac:dyDescent="0.25">
      <c r="A24" s="11"/>
      <c r="B24" s="28"/>
      <c r="C24" s="42" t="s">
        <v>54</v>
      </c>
      <c r="D24" s="31"/>
      <c r="E24" s="31"/>
      <c r="F24" s="32"/>
      <c r="G24" s="34"/>
      <c r="H24" s="34"/>
      <c r="I24" s="34"/>
      <c r="J24" s="34"/>
      <c r="K24" s="41"/>
    </row>
    <row r="25" spans="1:11" x14ac:dyDescent="0.25">
      <c r="A25" s="11"/>
      <c r="B25" s="28" t="s">
        <v>50</v>
      </c>
      <c r="C25" s="40" t="s">
        <v>55</v>
      </c>
      <c r="D25" s="29"/>
      <c r="E25" s="29"/>
      <c r="F25" s="30"/>
      <c r="G25" s="34"/>
      <c r="H25" s="34"/>
      <c r="I25" s="34"/>
      <c r="J25" s="34"/>
      <c r="K25" s="41"/>
    </row>
    <row r="26" spans="1:11" ht="15.75" thickBot="1" x14ac:dyDescent="0.3">
      <c r="A26" s="11"/>
      <c r="B26" s="26"/>
      <c r="C26" s="43" t="s">
        <v>56</v>
      </c>
      <c r="D26" s="44"/>
      <c r="E26" s="44"/>
      <c r="F26" s="45"/>
      <c r="G26" s="46"/>
      <c r="H26" s="46"/>
      <c r="I26" s="46"/>
      <c r="J26" s="46"/>
      <c r="K26" s="47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opLeftCell="A19" workbookViewId="0">
      <selection activeCell="I31" sqref="I31"/>
    </sheetView>
  </sheetViews>
  <sheetFormatPr defaultColWidth="8.7109375" defaultRowHeight="15" x14ac:dyDescent="0.25"/>
  <cols>
    <col min="1" max="1" width="5.28515625" customWidth="1"/>
    <col min="2" max="2" width="25.85546875" customWidth="1"/>
    <col min="3" max="3" width="22" customWidth="1"/>
    <col min="4" max="4" width="20.7109375" customWidth="1"/>
    <col min="5" max="5" width="17.7109375" customWidth="1"/>
    <col min="6" max="6" width="15.28515625" customWidth="1"/>
    <col min="9" max="9" width="26.85546875" customWidth="1"/>
  </cols>
  <sheetData>
    <row r="1" spans="1:16" x14ac:dyDescent="0.25">
      <c r="B1" s="50" t="s">
        <v>6</v>
      </c>
      <c r="C1" s="4"/>
      <c r="D1" s="4"/>
      <c r="E1" s="4" t="s">
        <v>13</v>
      </c>
      <c r="F1" s="4" t="s">
        <v>0</v>
      </c>
      <c r="G1" s="4"/>
    </row>
    <row r="2" spans="1:16" x14ac:dyDescent="0.25">
      <c r="A2" s="70" t="s">
        <v>60</v>
      </c>
      <c r="B2" s="70"/>
      <c r="C2" s="70"/>
      <c r="D2" s="70"/>
      <c r="E2" s="70"/>
      <c r="F2" s="70"/>
      <c r="G2" s="70"/>
    </row>
    <row r="3" spans="1:16" ht="60" x14ac:dyDescent="0.25">
      <c r="A3" s="3" t="s">
        <v>2</v>
      </c>
      <c r="B3" s="3" t="s">
        <v>44</v>
      </c>
      <c r="C3" s="3" t="s">
        <v>23</v>
      </c>
      <c r="D3" s="3" t="s">
        <v>15</v>
      </c>
      <c r="E3" s="9" t="s">
        <v>34</v>
      </c>
      <c r="F3" s="3" t="s">
        <v>3</v>
      </c>
      <c r="G3" s="3" t="s">
        <v>18</v>
      </c>
      <c r="H3" s="15" t="s">
        <v>43</v>
      </c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">
        <v>1</v>
      </c>
      <c r="B4" s="1" t="s">
        <v>24</v>
      </c>
      <c r="C4" s="17" t="s">
        <v>35</v>
      </c>
      <c r="D4" s="1" t="s">
        <v>59</v>
      </c>
      <c r="E4" s="1">
        <v>4.5</v>
      </c>
      <c r="F4" s="1">
        <f>E4*10*1.338</f>
        <v>60.21</v>
      </c>
      <c r="G4" s="1"/>
    </row>
    <row r="5" spans="1:16" x14ac:dyDescent="0.25">
      <c r="A5" s="1">
        <v>2</v>
      </c>
      <c r="B5" s="1" t="s">
        <v>25</v>
      </c>
      <c r="C5" s="17" t="s">
        <v>35</v>
      </c>
      <c r="D5" s="1" t="s">
        <v>27</v>
      </c>
      <c r="E5" s="1">
        <v>3</v>
      </c>
      <c r="F5" s="1">
        <v>40.14</v>
      </c>
      <c r="G5" s="1"/>
    </row>
    <row r="6" spans="1:16" x14ac:dyDescent="0.25">
      <c r="A6" s="1">
        <v>3</v>
      </c>
      <c r="B6" s="1" t="s">
        <v>28</v>
      </c>
      <c r="C6" s="17" t="s">
        <v>35</v>
      </c>
      <c r="D6" s="1" t="s">
        <v>29</v>
      </c>
      <c r="E6" s="16">
        <v>4.5</v>
      </c>
      <c r="F6" s="16">
        <f>E6*10*1.338</f>
        <v>60.21</v>
      </c>
      <c r="G6" s="16"/>
    </row>
    <row r="7" spans="1:16" x14ac:dyDescent="0.25">
      <c r="A7" s="1">
        <v>4</v>
      </c>
      <c r="B7" s="1" t="s">
        <v>61</v>
      </c>
      <c r="C7" s="17" t="s">
        <v>35</v>
      </c>
      <c r="D7" s="1" t="s">
        <v>62</v>
      </c>
      <c r="E7" s="16">
        <v>5.25</v>
      </c>
      <c r="F7" s="16">
        <f>SUM(E7*10*1.338)</f>
        <v>70.245000000000005</v>
      </c>
      <c r="G7" s="16"/>
    </row>
    <row r="8" spans="1:16" x14ac:dyDescent="0.25">
      <c r="B8" s="1"/>
      <c r="C8" s="1"/>
      <c r="D8" s="1"/>
      <c r="E8" s="16"/>
      <c r="F8" s="16">
        <f>E8*10*1.338</f>
        <v>0</v>
      </c>
      <c r="G8" s="16"/>
    </row>
    <row r="9" spans="1:16" x14ac:dyDescent="0.25">
      <c r="A9" s="71" t="s">
        <v>41</v>
      </c>
      <c r="B9" s="72"/>
      <c r="C9" s="72"/>
      <c r="D9" s="72"/>
      <c r="E9" s="73"/>
      <c r="F9" s="2">
        <f>SUM(F4:F8)</f>
        <v>230.80500000000001</v>
      </c>
      <c r="G9" s="1"/>
    </row>
    <row r="10" spans="1:16" x14ac:dyDescent="0.25">
      <c r="A10" s="57" t="s">
        <v>42</v>
      </c>
      <c r="B10" s="57"/>
      <c r="C10" s="57"/>
      <c r="D10" s="57"/>
      <c r="E10" s="57"/>
      <c r="F10" s="57"/>
      <c r="G10" s="57"/>
    </row>
    <row r="11" spans="1:16" ht="60" x14ac:dyDescent="0.25">
      <c r="A11" s="13" t="s">
        <v>2</v>
      </c>
      <c r="B11" s="13" t="s">
        <v>44</v>
      </c>
      <c r="C11" s="13" t="s">
        <v>23</v>
      </c>
      <c r="D11" s="13" t="s">
        <v>15</v>
      </c>
      <c r="E11" s="14" t="s">
        <v>67</v>
      </c>
      <c r="F11" s="13" t="s">
        <v>3</v>
      </c>
      <c r="G11" s="13" t="s">
        <v>18</v>
      </c>
      <c r="H11" s="15" t="s">
        <v>68</v>
      </c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0">
        <v>1</v>
      </c>
      <c r="B12" s="1" t="s">
        <v>24</v>
      </c>
      <c r="C12" s="17" t="s">
        <v>35</v>
      </c>
      <c r="D12" s="20" t="s">
        <v>63</v>
      </c>
      <c r="E12" s="20">
        <v>2</v>
      </c>
      <c r="F12" s="20">
        <f>E12*10*1.338</f>
        <v>26.76</v>
      </c>
      <c r="G12" s="20"/>
    </row>
    <row r="13" spans="1:16" x14ac:dyDescent="0.25">
      <c r="A13" s="20">
        <v>2</v>
      </c>
      <c r="B13" s="20"/>
      <c r="C13" s="20"/>
      <c r="D13" s="20"/>
      <c r="E13" s="20">
        <v>0</v>
      </c>
      <c r="F13" s="20">
        <f>E13*10*1.338</f>
        <v>0</v>
      </c>
      <c r="G13" s="20"/>
    </row>
    <row r="14" spans="1:16" x14ac:dyDescent="0.25">
      <c r="A14" s="20">
        <v>3</v>
      </c>
      <c r="B14" s="20"/>
      <c r="C14" s="20"/>
      <c r="D14" s="20"/>
      <c r="E14" s="20">
        <v>0</v>
      </c>
      <c r="F14" s="20">
        <f>E14*10*1.338</f>
        <v>0</v>
      </c>
      <c r="G14" s="20"/>
    </row>
    <row r="15" spans="1:16" x14ac:dyDescent="0.25">
      <c r="A15" s="67" t="s">
        <v>32</v>
      </c>
      <c r="B15" s="68"/>
      <c r="C15" s="68"/>
      <c r="D15" s="68"/>
      <c r="E15" s="69"/>
      <c r="F15" s="21">
        <f>SUM(F12:F14)</f>
        <v>26.76</v>
      </c>
      <c r="G15" s="20"/>
    </row>
    <row r="16" spans="1:16" x14ac:dyDescent="0.25">
      <c r="A16" s="74" t="s">
        <v>16</v>
      </c>
      <c r="B16" s="75"/>
      <c r="C16" s="75"/>
      <c r="D16" s="75"/>
      <c r="E16" s="75"/>
      <c r="F16" s="75"/>
      <c r="G16" s="76"/>
    </row>
    <row r="17" spans="1:16" ht="75" x14ac:dyDescent="0.25">
      <c r="A17" s="3" t="s">
        <v>2</v>
      </c>
      <c r="B17" s="3" t="s">
        <v>44</v>
      </c>
      <c r="C17" s="3" t="s">
        <v>23</v>
      </c>
      <c r="D17" s="3" t="s">
        <v>15</v>
      </c>
      <c r="E17" s="9" t="s">
        <v>69</v>
      </c>
      <c r="F17" s="3" t="s">
        <v>3</v>
      </c>
      <c r="G17" s="3" t="s">
        <v>18</v>
      </c>
      <c r="H17" s="15" t="s">
        <v>70</v>
      </c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">
        <v>1</v>
      </c>
      <c r="B18" s="1" t="s">
        <v>64</v>
      </c>
      <c r="C18" s="1" t="s">
        <v>65</v>
      </c>
      <c r="D18" s="1" t="s">
        <v>66</v>
      </c>
      <c r="E18" s="1">
        <v>6</v>
      </c>
      <c r="F18" s="1">
        <f>E18*10*1.338</f>
        <v>80.28</v>
      </c>
      <c r="G18" s="1"/>
    </row>
    <row r="19" spans="1:16" x14ac:dyDescent="0.25">
      <c r="A19" s="1">
        <v>2</v>
      </c>
      <c r="B19" s="1"/>
      <c r="C19" s="1"/>
      <c r="D19" s="1"/>
      <c r="E19" s="7"/>
      <c r="F19" s="7"/>
      <c r="G19" s="1"/>
    </row>
    <row r="20" spans="1:16" x14ac:dyDescent="0.25">
      <c r="A20" s="71" t="s">
        <v>21</v>
      </c>
      <c r="B20" s="72"/>
      <c r="C20" s="72"/>
      <c r="D20" s="72"/>
      <c r="E20" s="73"/>
      <c r="F20" s="2">
        <f>SUM(F18:F19)</f>
        <v>80.28</v>
      </c>
      <c r="G20" s="1"/>
    </row>
    <row r="21" spans="1:16" x14ac:dyDescent="0.25">
      <c r="A21" s="74" t="s">
        <v>17</v>
      </c>
      <c r="B21" s="75"/>
      <c r="C21" s="75"/>
      <c r="D21" s="75"/>
      <c r="E21" s="75"/>
      <c r="F21" s="75"/>
      <c r="G21" s="76"/>
    </row>
    <row r="22" spans="1:16" ht="75" x14ac:dyDescent="0.25">
      <c r="A22" s="3" t="s">
        <v>2</v>
      </c>
      <c r="B22" s="3" t="s">
        <v>33</v>
      </c>
      <c r="C22" s="3" t="s">
        <v>23</v>
      </c>
      <c r="D22" s="3" t="s">
        <v>15</v>
      </c>
      <c r="E22" s="9" t="s">
        <v>71</v>
      </c>
      <c r="F22" s="3" t="s">
        <v>3</v>
      </c>
      <c r="G22" s="3" t="s">
        <v>18</v>
      </c>
      <c r="H22" s="10" t="s">
        <v>72</v>
      </c>
    </row>
    <row r="23" spans="1:16" x14ac:dyDescent="0.25">
      <c r="A23" s="1">
        <v>1</v>
      </c>
      <c r="B23" s="1" t="s">
        <v>25</v>
      </c>
      <c r="C23" s="1" t="s">
        <v>26</v>
      </c>
      <c r="D23" s="1" t="s">
        <v>82</v>
      </c>
      <c r="E23" s="1">
        <v>24</v>
      </c>
      <c r="F23" s="1">
        <f>SUM(E23*10*1.338)</f>
        <v>321.12</v>
      </c>
      <c r="G23" s="1"/>
    </row>
    <row r="24" spans="1:16" x14ac:dyDescent="0.25">
      <c r="A24" s="1">
        <v>2</v>
      </c>
      <c r="B24" s="1" t="s">
        <v>30</v>
      </c>
      <c r="C24" s="1" t="s">
        <v>31</v>
      </c>
      <c r="D24" s="1" t="s">
        <v>83</v>
      </c>
      <c r="E24" s="1">
        <v>24</v>
      </c>
      <c r="F24" s="1">
        <v>321.12</v>
      </c>
      <c r="G24" s="1"/>
    </row>
    <row r="25" spans="1:16" x14ac:dyDescent="0.25">
      <c r="A25">
        <v>3</v>
      </c>
      <c r="B25" s="1" t="s">
        <v>30</v>
      </c>
      <c r="C25" s="1" t="s">
        <v>31</v>
      </c>
      <c r="D25" s="1" t="s">
        <v>83</v>
      </c>
      <c r="E25" s="1">
        <v>12</v>
      </c>
      <c r="F25" s="1">
        <f>SUM(E25*10*1.338)</f>
        <v>160.56</v>
      </c>
      <c r="G25" s="56">
        <v>0.5</v>
      </c>
    </row>
    <row r="26" spans="1:16" x14ac:dyDescent="0.25">
      <c r="A26" s="71" t="s">
        <v>20</v>
      </c>
      <c r="B26" s="72"/>
      <c r="C26" s="72"/>
      <c r="D26" s="72"/>
      <c r="E26" s="73"/>
      <c r="F26" s="2">
        <f>SUM(F23:F25)</f>
        <v>802.8</v>
      </c>
      <c r="G26" s="1"/>
    </row>
    <row r="27" spans="1:16" x14ac:dyDescent="0.25">
      <c r="A27" s="6"/>
      <c r="B27" s="77" t="s">
        <v>38</v>
      </c>
      <c r="C27" s="77"/>
      <c r="D27" s="77"/>
      <c r="E27" s="77"/>
      <c r="F27" s="77"/>
      <c r="G27" s="78"/>
      <c r="H27" s="3"/>
    </row>
    <row r="28" spans="1:16" x14ac:dyDescent="0.25">
      <c r="A28" s="3" t="s">
        <v>2</v>
      </c>
      <c r="B28" s="3" t="s">
        <v>33</v>
      </c>
      <c r="C28" s="3" t="s">
        <v>23</v>
      </c>
      <c r="D28" s="3" t="s">
        <v>15</v>
      </c>
      <c r="E28" s="3" t="s">
        <v>11</v>
      </c>
      <c r="F28" s="3" t="s">
        <v>3</v>
      </c>
      <c r="G28" s="3" t="s">
        <v>18</v>
      </c>
      <c r="H28" s="1"/>
    </row>
    <row r="29" spans="1:16" x14ac:dyDescent="0.25">
      <c r="A29" s="5"/>
      <c r="B29" s="5"/>
      <c r="C29" s="5"/>
      <c r="D29" s="5"/>
      <c r="E29" s="5"/>
      <c r="F29" s="2"/>
      <c r="G29" s="1"/>
      <c r="H29" s="1"/>
    </row>
    <row r="30" spans="1:16" x14ac:dyDescent="0.25">
      <c r="A30" s="5"/>
      <c r="B30" s="5"/>
      <c r="C30" s="5"/>
      <c r="D30" s="5"/>
      <c r="E30" s="5"/>
      <c r="F30" s="2"/>
      <c r="G30" s="1"/>
      <c r="H30" s="1"/>
    </row>
    <row r="31" spans="1:16" ht="15.75" thickBot="1" x14ac:dyDescent="0.3">
      <c r="A31" s="71" t="s">
        <v>19</v>
      </c>
      <c r="B31" s="72"/>
      <c r="C31" s="72"/>
      <c r="D31" s="72"/>
      <c r="E31" s="73"/>
      <c r="F31" s="2">
        <v>0</v>
      </c>
      <c r="G31" s="1"/>
      <c r="H31" s="52"/>
    </row>
    <row r="32" spans="1:16" x14ac:dyDescent="0.25">
      <c r="A32" s="70" t="s">
        <v>4</v>
      </c>
      <c r="B32" s="70"/>
      <c r="C32" s="70"/>
      <c r="D32" s="70"/>
      <c r="E32" s="70"/>
      <c r="F32" s="70"/>
      <c r="G32" s="51"/>
      <c r="H32" s="53"/>
    </row>
    <row r="33" spans="1:18" ht="30.75" thickBot="1" x14ac:dyDescent="0.3">
      <c r="A33" s="3" t="s">
        <v>2</v>
      </c>
      <c r="B33" s="3" t="s">
        <v>1</v>
      </c>
      <c r="C33" s="3" t="s">
        <v>5</v>
      </c>
      <c r="D33" s="3" t="s">
        <v>23</v>
      </c>
      <c r="E33" s="9" t="s">
        <v>79</v>
      </c>
      <c r="F33" s="9" t="s">
        <v>76</v>
      </c>
      <c r="G33" s="51" t="s">
        <v>3</v>
      </c>
      <c r="H33" s="54" t="s">
        <v>81</v>
      </c>
      <c r="I33" s="28" t="s">
        <v>80</v>
      </c>
      <c r="J33" s="26"/>
      <c r="K33" s="26"/>
      <c r="L33" s="26"/>
      <c r="M33" s="26"/>
      <c r="N33" s="11"/>
      <c r="O33" s="11"/>
      <c r="P33" s="11"/>
      <c r="Q33" s="11"/>
      <c r="R33" s="11"/>
    </row>
    <row r="34" spans="1:18" x14ac:dyDescent="0.25">
      <c r="A34" s="1">
        <v>1</v>
      </c>
      <c r="B34" s="48" t="s">
        <v>77</v>
      </c>
      <c r="C34" s="1" t="s">
        <v>78</v>
      </c>
      <c r="D34" s="17" t="s">
        <v>35</v>
      </c>
      <c r="E34" s="1">
        <v>6</v>
      </c>
      <c r="F34" s="16">
        <v>1</v>
      </c>
      <c r="G34" s="16">
        <f>SUM(E34*1*10*1.338)</f>
        <v>80.28</v>
      </c>
      <c r="H34" s="1"/>
      <c r="I34" s="33" t="s">
        <v>57</v>
      </c>
      <c r="J34" s="35" t="s">
        <v>58</v>
      </c>
      <c r="K34" s="36"/>
      <c r="L34" s="36"/>
      <c r="M34" s="37"/>
      <c r="N34" s="38"/>
      <c r="O34" s="38"/>
      <c r="P34" s="38"/>
      <c r="Q34" s="38"/>
      <c r="R34" s="39"/>
    </row>
    <row r="35" spans="1:18" x14ac:dyDescent="0.25">
      <c r="A35" s="1">
        <v>2</v>
      </c>
      <c r="B35" s="20" t="s">
        <v>46</v>
      </c>
      <c r="C35" s="1"/>
      <c r="D35" s="1"/>
      <c r="E35" s="1">
        <v>3</v>
      </c>
      <c r="F35" s="16">
        <v>2</v>
      </c>
      <c r="G35" s="16">
        <f>SUM(E35*F35*10*1.338)</f>
        <v>80.28</v>
      </c>
      <c r="H35" s="1"/>
      <c r="I35" s="28" t="s">
        <v>48</v>
      </c>
      <c r="J35" s="40" t="s">
        <v>51</v>
      </c>
      <c r="K35" s="29"/>
      <c r="L35" s="29"/>
      <c r="M35" s="30"/>
      <c r="N35" s="34"/>
      <c r="O35" s="34"/>
      <c r="P35" s="34"/>
      <c r="Q35" s="34"/>
      <c r="R35" s="41"/>
    </row>
    <row r="36" spans="1:18" x14ac:dyDescent="0.25">
      <c r="A36" s="1">
        <v>3</v>
      </c>
      <c r="B36" s="20" t="s">
        <v>14</v>
      </c>
      <c r="C36" s="1"/>
      <c r="D36" s="1"/>
      <c r="E36" s="1"/>
      <c r="F36" s="16"/>
      <c r="G36" s="16">
        <f>SUM(E36*F36*10*1.338)</f>
        <v>0</v>
      </c>
      <c r="H36" s="1"/>
      <c r="I36" s="26"/>
      <c r="J36" s="42" t="s">
        <v>52</v>
      </c>
      <c r="K36" s="31"/>
      <c r="L36" s="31"/>
      <c r="M36" s="32"/>
      <c r="N36" s="34"/>
      <c r="O36" s="34"/>
      <c r="P36" s="34"/>
      <c r="Q36" s="34"/>
      <c r="R36" s="41"/>
    </row>
    <row r="37" spans="1:18" x14ac:dyDescent="0.25">
      <c r="A37" s="1">
        <v>4</v>
      </c>
      <c r="B37" s="20" t="s">
        <v>47</v>
      </c>
      <c r="C37" s="8"/>
      <c r="D37" s="1"/>
      <c r="E37" s="1"/>
      <c r="F37" s="7"/>
      <c r="G37" s="7"/>
      <c r="H37" s="1"/>
      <c r="I37" s="28" t="s">
        <v>49</v>
      </c>
      <c r="J37" s="40" t="s">
        <v>53</v>
      </c>
      <c r="K37" s="29"/>
      <c r="L37" s="29"/>
      <c r="M37" s="30"/>
      <c r="N37" s="34"/>
      <c r="O37" s="34"/>
      <c r="P37" s="34"/>
      <c r="Q37" s="34"/>
      <c r="R37" s="41"/>
    </row>
    <row r="38" spans="1:18" x14ac:dyDescent="0.25">
      <c r="A38" s="1">
        <v>5</v>
      </c>
      <c r="B38" s="20" t="s">
        <v>36</v>
      </c>
      <c r="C38" s="8"/>
      <c r="D38" s="1"/>
      <c r="E38" s="1"/>
      <c r="F38" s="7"/>
      <c r="G38" s="7"/>
      <c r="H38" s="1"/>
      <c r="I38" s="28"/>
      <c r="J38" s="42" t="s">
        <v>54</v>
      </c>
      <c r="K38" s="31"/>
      <c r="L38" s="31"/>
      <c r="M38" s="32"/>
      <c r="N38" s="34"/>
      <c r="O38" s="34"/>
      <c r="P38" s="34"/>
      <c r="Q38" s="34"/>
      <c r="R38" s="41"/>
    </row>
    <row r="39" spans="1:18" x14ac:dyDescent="0.25">
      <c r="A39" s="71" t="s">
        <v>7</v>
      </c>
      <c r="B39" s="72"/>
      <c r="C39" s="72"/>
      <c r="D39" s="72"/>
      <c r="E39" s="73"/>
      <c r="F39" s="8"/>
      <c r="G39" s="2">
        <f>SUM(G34:G36)</f>
        <v>160.56</v>
      </c>
      <c r="H39" s="1"/>
      <c r="I39" s="28" t="s">
        <v>50</v>
      </c>
      <c r="J39" s="40" t="s">
        <v>55</v>
      </c>
      <c r="K39" s="29"/>
      <c r="L39" s="29"/>
      <c r="M39" s="30"/>
      <c r="N39" s="34"/>
      <c r="O39" s="34"/>
      <c r="P39" s="34"/>
      <c r="Q39" s="34"/>
      <c r="R39" s="41"/>
    </row>
    <row r="40" spans="1:18" ht="15.75" thickBot="1" x14ac:dyDescent="0.3">
      <c r="A40" s="8"/>
      <c r="B40" s="1"/>
      <c r="C40" s="1"/>
      <c r="D40" s="8"/>
      <c r="E40" s="8" t="s">
        <v>8</v>
      </c>
      <c r="F40" s="8"/>
      <c r="G40" s="2">
        <f>SUM(F9+F15+F20+F26+F31+G39)</f>
        <v>1301.2049999999999</v>
      </c>
      <c r="H40" s="1"/>
      <c r="I40" s="26"/>
      <c r="J40" s="43" t="s">
        <v>56</v>
      </c>
      <c r="K40" s="44"/>
      <c r="L40" s="44"/>
      <c r="M40" s="45"/>
      <c r="N40" s="46"/>
      <c r="O40" s="46"/>
      <c r="P40" s="46"/>
      <c r="Q40" s="46"/>
      <c r="R40" s="47"/>
    </row>
    <row r="41" spans="1:18" x14ac:dyDescent="0.25">
      <c r="B41" s="49"/>
    </row>
    <row r="42" spans="1:18" x14ac:dyDescent="0.25">
      <c r="B42" s="49" t="s">
        <v>12</v>
      </c>
    </row>
    <row r="43" spans="1:18" x14ac:dyDescent="0.25">
      <c r="B43" s="49" t="s">
        <v>10</v>
      </c>
    </row>
    <row r="44" spans="1:18" x14ac:dyDescent="0.25">
      <c r="B44" s="49" t="s">
        <v>9</v>
      </c>
    </row>
  </sheetData>
  <mergeCells count="12">
    <mergeCell ref="A39:E39"/>
    <mergeCell ref="B27:G27"/>
    <mergeCell ref="A31:E31"/>
    <mergeCell ref="A32:F32"/>
    <mergeCell ref="A26:E26"/>
    <mergeCell ref="A2:G2"/>
    <mergeCell ref="A9:E9"/>
    <mergeCell ref="A16:G16"/>
    <mergeCell ref="A20:E20"/>
    <mergeCell ref="A21:G21"/>
    <mergeCell ref="A10:G10"/>
    <mergeCell ref="A15:E1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aruannne</vt:lpstr>
      <vt:lpstr>Abileht</vt:lpstr>
      <vt:lpstr>näide 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 Riitsaar</dc:creator>
  <cp:lastModifiedBy>Aili Vesselov</cp:lastModifiedBy>
  <cp:lastPrinted>2020-09-30T10:52:39Z</cp:lastPrinted>
  <dcterms:created xsi:type="dcterms:W3CDTF">2019-01-15T07:24:56Z</dcterms:created>
  <dcterms:modified xsi:type="dcterms:W3CDTF">2022-01-05T13:40:14Z</dcterms:modified>
</cp:coreProperties>
</file>